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<sst xmlns="http://schemas.openxmlformats.org/spreadsheetml/2006/main" count="56" uniqueCount="31">
  <si>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Наименование потребителя</t>
  </si>
  <si>
    <t>Всего</t>
  </si>
  <si>
    <t>или фидера</t>
  </si>
  <si>
    <t>ООО АЭТЗ "Рекорд"</t>
  </si>
  <si>
    <t>05532724</t>
  </si>
  <si>
    <t>НН</t>
  </si>
  <si>
    <t>05559232</t>
  </si>
  <si>
    <t>05572570</t>
  </si>
  <si>
    <t>05570217</t>
  </si>
  <si>
    <t>05536850</t>
  </si>
  <si>
    <t>05559310</t>
  </si>
  <si>
    <t>05570391</t>
  </si>
  <si>
    <t>05570379</t>
  </si>
  <si>
    <t>0559462</t>
  </si>
  <si>
    <t>09872229</t>
  </si>
  <si>
    <t>09062715</t>
  </si>
  <si>
    <t>05579052</t>
  </si>
  <si>
    <t>СН2</t>
  </si>
  <si>
    <t>05582642</t>
  </si>
  <si>
    <t>09832914</t>
  </si>
  <si>
    <t>Величина</t>
  </si>
  <si>
    <t xml:space="preserve">Точки поставки </t>
  </si>
  <si>
    <t>(№№ активных счетчиков)</t>
  </si>
  <si>
    <t>резервируемой</t>
  </si>
  <si>
    <t>мощности, кВт</t>
  </si>
  <si>
    <t>ОБЩЕСТВО С ОГРАНИЧЕННОЙ ОТВЕТСТВЕННОСТЬЮ</t>
  </si>
  <si>
    <t>«Электросистемы»</t>
  </si>
  <si>
    <t>Директор</t>
  </si>
  <si>
    <t xml:space="preserve">А.Г. Емельянов </t>
  </si>
  <si>
    <t>расход по счетчику/общий расход*резервир. мощность</t>
  </si>
  <si>
    <t>Резервируемая максимальная мощность потребителей с максимальной мощностью энергопринимающих устройств не менее 670 кВт в декабре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</si>
</sst>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0"/>
    <numFmt numFmtId="168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36"/>
      <color indexed="8"/>
      <name val="Microsoft Sans Serif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36"/>
      <color theme="1"/>
      <name val="Microsoft Sans Serif"/>
      <family val="2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7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3" fillId="47" borderId="13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19" xfId="192" applyFont="1" applyBorder="1" applyAlignment="1">
      <alignment horizontal="center" vertical="center"/>
      <protection/>
    </xf>
    <xf numFmtId="0" fontId="20" fillId="0" borderId="0" xfId="192" applyFont="1" applyBorder="1" applyAlignment="1">
      <alignment horizontal="center" vertical="center"/>
      <protection/>
    </xf>
    <xf numFmtId="0" fontId="20" fillId="0" borderId="20" xfId="192" applyFont="1" applyBorder="1" applyAlignment="1">
      <alignment horizontal="center"/>
      <protection/>
    </xf>
    <xf numFmtId="0" fontId="20" fillId="0" borderId="21" xfId="192" applyFont="1" applyBorder="1" applyAlignment="1">
      <alignment horizontal="center" vertical="center"/>
      <protection/>
    </xf>
    <xf numFmtId="0" fontId="20" fillId="0" borderId="22" xfId="192" applyFont="1" applyBorder="1" applyAlignment="1">
      <alignment horizontal="center" vertical="center"/>
      <protection/>
    </xf>
    <xf numFmtId="0" fontId="19" fillId="0" borderId="23" xfId="192" applyFont="1" applyBorder="1" applyAlignment="1">
      <alignment horizontal="center" vertical="center"/>
      <protection/>
    </xf>
    <xf numFmtId="0" fontId="19" fillId="0" borderId="24" xfId="192" applyFont="1" applyBorder="1" applyAlignment="1">
      <alignment horizontal="center" vertical="center"/>
      <protection/>
    </xf>
    <xf numFmtId="0" fontId="20" fillId="0" borderId="25" xfId="192" applyFont="1" applyBorder="1" applyAlignment="1">
      <alignment horizontal="center" vertical="center"/>
      <protection/>
    </xf>
    <xf numFmtId="1" fontId="41" fillId="0" borderId="26" xfId="192" applyNumberFormat="1" applyFont="1" applyBorder="1" applyAlignment="1">
      <alignment horizontal="center" vertical="center"/>
      <protection/>
    </xf>
    <xf numFmtId="0" fontId="20" fillId="0" borderId="0" xfId="192" applyFont="1">
      <alignment/>
      <protection/>
    </xf>
    <xf numFmtId="0" fontId="20" fillId="0" borderId="27" xfId="192" applyFont="1" applyBorder="1" applyAlignment="1">
      <alignment horizontal="center" vertical="center"/>
      <protection/>
    </xf>
    <xf numFmtId="0" fontId="20" fillId="0" borderId="19" xfId="192" applyFont="1" applyBorder="1" applyAlignment="1">
      <alignment horizontal="center"/>
      <protection/>
    </xf>
    <xf numFmtId="0" fontId="20" fillId="0" borderId="22" xfId="192" applyFont="1" applyBorder="1" applyAlignment="1">
      <alignment horizontal="center"/>
      <protection/>
    </xf>
    <xf numFmtId="49" fontId="19" fillId="0" borderId="23" xfId="192" applyNumberFormat="1" applyFont="1" applyBorder="1" applyAlignment="1">
      <alignment horizontal="center" vertical="center"/>
      <protection/>
    </xf>
    <xf numFmtId="49" fontId="19" fillId="0" borderId="28" xfId="192" applyNumberFormat="1" applyFont="1" applyFill="1" applyBorder="1" applyAlignment="1">
      <alignment horizontal="center" vertical="center"/>
      <protection/>
    </xf>
    <xf numFmtId="49" fontId="19" fillId="0" borderId="24" xfId="192" applyNumberFormat="1" applyFont="1" applyBorder="1" applyAlignment="1">
      <alignment horizontal="center" vertical="center"/>
      <protection/>
    </xf>
    <xf numFmtId="49" fontId="19" fillId="0" borderId="29" xfId="192" applyNumberFormat="1" applyFont="1" applyFill="1" applyBorder="1" applyAlignment="1">
      <alignment horizontal="center" vertical="center"/>
      <protection/>
    </xf>
    <xf numFmtId="49" fontId="19" fillId="0" borderId="20" xfId="192" applyNumberFormat="1" applyFont="1" applyBorder="1" applyAlignment="1">
      <alignment horizontal="center" vertical="center"/>
      <protection/>
    </xf>
    <xf numFmtId="49" fontId="18" fillId="0" borderId="30" xfId="192" applyNumberFormat="1" applyFont="1" applyFill="1" applyBorder="1" applyAlignment="1">
      <alignment horizontal="center" vertical="center"/>
      <protection/>
    </xf>
    <xf numFmtId="0" fontId="21" fillId="0" borderId="0" xfId="192" applyFont="1" applyAlignment="1">
      <alignment horizontal="center"/>
      <protection/>
    </xf>
    <xf numFmtId="0" fontId="19" fillId="0" borderId="31" xfId="192" applyFont="1" applyBorder="1" applyAlignment="1">
      <alignment horizontal="center" vertical="center"/>
      <protection/>
    </xf>
    <xf numFmtId="0" fontId="20" fillId="0" borderId="20" xfId="192" applyFont="1" applyBorder="1" applyAlignment="1">
      <alignment horizontal="center" vertical="center"/>
      <protection/>
    </xf>
    <xf numFmtId="0" fontId="41" fillId="0" borderId="23" xfId="193" applyFont="1" applyBorder="1" applyAlignment="1">
      <alignment horizontal="center" vertical="center"/>
      <protection/>
    </xf>
    <xf numFmtId="0" fontId="41" fillId="0" borderId="24" xfId="193" applyFont="1" applyBorder="1" applyAlignment="1">
      <alignment horizontal="center" vertical="center"/>
      <protection/>
    </xf>
    <xf numFmtId="0" fontId="41" fillId="0" borderId="31" xfId="193" applyFont="1" applyBorder="1" applyAlignment="1">
      <alignment horizontal="center" vertical="center"/>
      <protection/>
    </xf>
    <xf numFmtId="2" fontId="41" fillId="0" borderId="23" xfId="192" applyNumberFormat="1" applyFont="1" applyBorder="1" applyAlignment="1">
      <alignment horizontal="center" vertical="center"/>
      <protection/>
    </xf>
    <xf numFmtId="1" fontId="21" fillId="0" borderId="32" xfId="192" applyNumberFormat="1" applyFont="1" applyBorder="1" applyAlignment="1">
      <alignment horizontal="center" vertical="center"/>
      <protection/>
    </xf>
    <xf numFmtId="0" fontId="41" fillId="0" borderId="0" xfId="195" applyFont="1" applyBorder="1" applyAlignment="1">
      <alignment/>
      <protection/>
    </xf>
    <xf numFmtId="0" fontId="20" fillId="0" borderId="0" xfId="195" applyFont="1" applyBorder="1" applyAlignment="1">
      <alignment horizontal="center" vertical="center"/>
      <protection/>
    </xf>
    <xf numFmtId="1" fontId="21" fillId="0" borderId="0" xfId="195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2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192" applyFont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33" xfId="192" applyFont="1" applyBorder="1" applyAlignment="1">
      <alignment horizontal="center"/>
      <protection/>
    </xf>
    <xf numFmtId="0" fontId="20" fillId="0" borderId="34" xfId="192" applyFont="1" applyBorder="1" applyAlignment="1">
      <alignment horizontal="center"/>
      <protection/>
    </xf>
    <xf numFmtId="0" fontId="20" fillId="0" borderId="35" xfId="192" applyFont="1" applyBorder="1" applyAlignment="1">
      <alignment horizontal="center" vertical="center"/>
      <protection/>
    </xf>
    <xf numFmtId="0" fontId="20" fillId="0" borderId="36" xfId="192" applyFont="1" applyBorder="1" applyAlignment="1">
      <alignment horizontal="center" vertical="center"/>
      <protection/>
    </xf>
    <xf numFmtId="0" fontId="20" fillId="0" borderId="37" xfId="192" applyFont="1" applyBorder="1" applyAlignment="1">
      <alignment/>
      <protection/>
    </xf>
    <xf numFmtId="0" fontId="20" fillId="0" borderId="38" xfId="192" applyFont="1" applyBorder="1" applyAlignment="1">
      <alignment/>
      <protection/>
    </xf>
    <xf numFmtId="0" fontId="41" fillId="0" borderId="39" xfId="192" applyFont="1" applyBorder="1" applyAlignment="1">
      <alignment vertical="center"/>
      <protection/>
    </xf>
    <xf numFmtId="0" fontId="41" fillId="0" borderId="25" xfId="192" applyFont="1" applyBorder="1" applyAlignment="1">
      <alignment vertical="center"/>
      <protection/>
    </xf>
    <xf numFmtId="0" fontId="41" fillId="0" borderId="33" xfId="192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21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1 4" xfId="155"/>
    <cellStyle name="Заголовок 1 5" xfId="156"/>
    <cellStyle name="Заголовок 2" xfId="157"/>
    <cellStyle name="Заголовок 2 2" xfId="158"/>
    <cellStyle name="Заголовок 2 3" xfId="159"/>
    <cellStyle name="Заголовок 2 4" xfId="160"/>
    <cellStyle name="Заголовок 2 5" xfId="161"/>
    <cellStyle name="Заголовок 3" xfId="162"/>
    <cellStyle name="Заголовок 3 2" xfId="163"/>
    <cellStyle name="Заголовок 3 3" xfId="164"/>
    <cellStyle name="Заголовок 3 4" xfId="165"/>
    <cellStyle name="Заголовок 3 5" xfId="166"/>
    <cellStyle name="Заголовок 4" xfId="167"/>
    <cellStyle name="Заголовок 4 2" xfId="168"/>
    <cellStyle name="Заголовок 4 3" xfId="169"/>
    <cellStyle name="Заголовок 4 4" xfId="170"/>
    <cellStyle name="Заголовок 4 5" xfId="171"/>
    <cellStyle name="Итог" xfId="172"/>
    <cellStyle name="Итог 2" xfId="173"/>
    <cellStyle name="Итог 3" xfId="174"/>
    <cellStyle name="Итог 4" xfId="175"/>
    <cellStyle name="Итог 5" xfId="176"/>
    <cellStyle name="Контрольная ячейка" xfId="177"/>
    <cellStyle name="Контрольная ячейка 2" xfId="178"/>
    <cellStyle name="Контрольная ячейка 3" xfId="179"/>
    <cellStyle name="Контрольная ячейка 4" xfId="180"/>
    <cellStyle name="Контрольная ячейка 5" xfId="181"/>
    <cellStyle name="Название" xfId="182"/>
    <cellStyle name="Название 2" xfId="183"/>
    <cellStyle name="Название 3" xfId="184"/>
    <cellStyle name="Название 4" xfId="185"/>
    <cellStyle name="Название 5" xfId="186"/>
    <cellStyle name="Нейтральный" xfId="187"/>
    <cellStyle name="Нейтральный 2" xfId="188"/>
    <cellStyle name="Нейтральный 3" xfId="189"/>
    <cellStyle name="Нейтральный 4" xfId="190"/>
    <cellStyle name="Нейтральный 5" xfId="191"/>
    <cellStyle name="Обычный 2" xfId="192"/>
    <cellStyle name="Обычный 3" xfId="193"/>
    <cellStyle name="Обычный 4" xfId="194"/>
    <cellStyle name="Обычный 5" xfId="195"/>
    <cellStyle name="Плохой" xfId="196"/>
    <cellStyle name="Плохой 2" xfId="197"/>
    <cellStyle name="Плохой 3" xfId="198"/>
    <cellStyle name="Плохой 4" xfId="199"/>
    <cellStyle name="Плохой 5" xfId="200"/>
    <cellStyle name="Пояснение" xfId="201"/>
    <cellStyle name="Пояснение 2" xfId="202"/>
    <cellStyle name="Пояснение 3" xfId="203"/>
    <cellStyle name="Пояснение 4" xfId="204"/>
    <cellStyle name="Пояснение 5" xfId="205"/>
    <cellStyle name="Примечание" xfId="206"/>
    <cellStyle name="Примечание 2" xfId="207"/>
    <cellStyle name="Примечание 3" xfId="208"/>
    <cellStyle name="Примечание 4" xfId="209"/>
    <cellStyle name="Примечание 5" xfId="210"/>
    <cellStyle name="Percent" xfId="211"/>
    <cellStyle name="Связанная ячейка" xfId="212"/>
    <cellStyle name="Связанная ячейка 2" xfId="213"/>
    <cellStyle name="Связанная ячейка 3" xfId="214"/>
    <cellStyle name="Связанная ячейка 4" xfId="215"/>
    <cellStyle name="Связанная ячейка 5" xfId="216"/>
    <cellStyle name="Текст предупреждения" xfId="217"/>
    <cellStyle name="Текст предупреждения 2" xfId="218"/>
    <cellStyle name="Текст предупреждения 3" xfId="219"/>
    <cellStyle name="Текст предупреждения 4" xfId="220"/>
    <cellStyle name="Текст предупреждения 5" xfId="221"/>
    <cellStyle name="Comma" xfId="222"/>
    <cellStyle name="Comma [0]" xfId="223"/>
    <cellStyle name="Хороший" xfId="224"/>
    <cellStyle name="Хороший 2" xfId="225"/>
    <cellStyle name="Хороший 3" xfId="226"/>
    <cellStyle name="Хороший 4" xfId="227"/>
    <cellStyle name="Хороший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PageLayoutView="0" workbookViewId="0" topLeftCell="B7">
      <selection activeCell="H42" sqref="H42"/>
    </sheetView>
  </sheetViews>
  <sheetFormatPr defaultColWidth="9.140625" defaultRowHeight="15"/>
  <cols>
    <col min="3" max="3" width="13.421875" style="0" customWidth="1"/>
    <col min="4" max="4" width="24.28125" style="0" customWidth="1"/>
    <col min="5" max="5" width="14.140625" style="0" customWidth="1"/>
    <col min="6" max="6" width="21.7109375" style="0" customWidth="1"/>
    <col min="7" max="7" width="7.57421875" style="0" customWidth="1"/>
    <col min="10" max="10" width="11.57421875" style="0" bestFit="1" customWidth="1"/>
  </cols>
  <sheetData>
    <row r="1" spans="2:7" ht="20.25">
      <c r="B1" s="40" t="s">
        <v>25</v>
      </c>
      <c r="C1" s="40"/>
      <c r="D1" s="40"/>
      <c r="E1" s="40"/>
      <c r="F1" s="40"/>
      <c r="G1" s="31"/>
    </row>
    <row r="2" spans="2:7" ht="45.75" thickBot="1">
      <c r="B2" s="39" t="s">
        <v>26</v>
      </c>
      <c r="C2" s="39"/>
      <c r="D2" s="39"/>
      <c r="E2" s="39"/>
      <c r="F2" s="39"/>
      <c r="G2" s="38"/>
    </row>
    <row r="3" spans="2:7" ht="15">
      <c r="B3" s="43" t="s">
        <v>30</v>
      </c>
      <c r="C3" s="43"/>
      <c r="D3" s="43"/>
      <c r="E3" s="43"/>
      <c r="F3" s="43"/>
      <c r="G3" s="32"/>
    </row>
    <row r="4" spans="2:6" ht="15">
      <c r="B4" s="44"/>
      <c r="C4" s="44"/>
      <c r="D4" s="44"/>
      <c r="E4" s="44"/>
      <c r="F4" s="44"/>
    </row>
    <row r="5" spans="2:6" ht="15">
      <c r="B5" s="44"/>
      <c r="C5" s="44"/>
      <c r="D5" s="44"/>
      <c r="E5" s="44"/>
      <c r="F5" s="44"/>
    </row>
    <row r="6" spans="2:6" ht="15.75" thickBot="1">
      <c r="B6" s="10"/>
      <c r="C6" s="10"/>
      <c r="D6" s="10"/>
      <c r="E6" s="10"/>
      <c r="F6" s="10"/>
    </row>
    <row r="7" spans="2:6" ht="15">
      <c r="B7" s="45" t="s">
        <v>0</v>
      </c>
      <c r="C7" s="46"/>
      <c r="D7" s="11" t="s">
        <v>21</v>
      </c>
      <c r="E7" s="12"/>
      <c r="F7" s="1" t="s">
        <v>20</v>
      </c>
    </row>
    <row r="8" spans="2:6" ht="15">
      <c r="B8" s="47" t="s">
        <v>2</v>
      </c>
      <c r="C8" s="48"/>
      <c r="D8" s="2" t="s">
        <v>22</v>
      </c>
      <c r="E8" s="3"/>
      <c r="F8" s="22" t="s">
        <v>23</v>
      </c>
    </row>
    <row r="9" spans="2:8" ht="15.75" thickBot="1">
      <c r="B9" s="49"/>
      <c r="C9" s="50"/>
      <c r="D9" s="4"/>
      <c r="E9" s="13"/>
      <c r="F9" s="5" t="s">
        <v>24</v>
      </c>
      <c r="H9" s="32"/>
    </row>
    <row r="10" spans="2:13" ht="15">
      <c r="B10" s="53" t="s">
        <v>3</v>
      </c>
      <c r="C10" s="54"/>
      <c r="D10" s="6" t="s">
        <v>4</v>
      </c>
      <c r="E10" s="23" t="s">
        <v>5</v>
      </c>
      <c r="F10" s="26">
        <f>J10</f>
        <v>5.500542050770876</v>
      </c>
      <c r="H10" s="33">
        <v>1680</v>
      </c>
      <c r="I10" s="34"/>
      <c r="J10" s="34">
        <f>H10/H37*900</f>
        <v>5.500542050770876</v>
      </c>
      <c r="L10" t="b">
        <f>F10=J10</f>
        <v>1</v>
      </c>
      <c r="M10" t="s">
        <v>29</v>
      </c>
    </row>
    <row r="11" spans="2:10" ht="15">
      <c r="B11" s="55"/>
      <c r="C11" s="56"/>
      <c r="D11" s="14" t="s">
        <v>6</v>
      </c>
      <c r="E11" s="23" t="s">
        <v>5</v>
      </c>
      <c r="F11" s="26">
        <f aca="true" t="shared" si="0" ref="F11:F36">J11</f>
        <v>18.793518673467158</v>
      </c>
      <c r="H11" s="33">
        <v>5740</v>
      </c>
      <c r="I11" s="34"/>
      <c r="J11" s="34">
        <f>H11/H37*900</f>
        <v>18.793518673467158</v>
      </c>
    </row>
    <row r="12" spans="2:10" ht="15">
      <c r="B12" s="55"/>
      <c r="C12" s="56"/>
      <c r="D12" s="6">
        <v>1733871</v>
      </c>
      <c r="E12" s="23" t="s">
        <v>5</v>
      </c>
      <c r="F12" s="26">
        <f t="shared" si="0"/>
        <v>5.631507337693992</v>
      </c>
      <c r="H12" s="33">
        <v>1720</v>
      </c>
      <c r="I12" s="34"/>
      <c r="J12" s="34">
        <f>H12/H37*900</f>
        <v>5.631507337693992</v>
      </c>
    </row>
    <row r="13" spans="2:10" ht="15">
      <c r="B13" s="55"/>
      <c r="C13" s="56"/>
      <c r="D13" s="6" t="s">
        <v>7</v>
      </c>
      <c r="E13" s="23" t="s">
        <v>5</v>
      </c>
      <c r="F13" s="26">
        <f t="shared" si="0"/>
        <v>3.536062746924135</v>
      </c>
      <c r="H13" s="33">
        <v>1080</v>
      </c>
      <c r="I13" s="34"/>
      <c r="J13" s="34">
        <f>H13/H37*900</f>
        <v>3.536062746924135</v>
      </c>
    </row>
    <row r="14" spans="2:10" ht="15">
      <c r="B14" s="55"/>
      <c r="C14" s="56"/>
      <c r="D14" s="15" t="s">
        <v>8</v>
      </c>
      <c r="E14" s="23" t="s">
        <v>5</v>
      </c>
      <c r="F14" s="26">
        <f t="shared" si="0"/>
        <v>1.309652869231161</v>
      </c>
      <c r="H14" s="33">
        <v>400</v>
      </c>
      <c r="I14" s="34"/>
      <c r="J14" s="34">
        <f>H14/H37*900</f>
        <v>1.309652869231161</v>
      </c>
    </row>
    <row r="15" spans="2:10" ht="15">
      <c r="B15" s="55"/>
      <c r="C15" s="56"/>
      <c r="D15" s="6" t="s">
        <v>9</v>
      </c>
      <c r="E15" s="23" t="s">
        <v>5</v>
      </c>
      <c r="F15" s="26">
        <f t="shared" si="0"/>
        <v>0.5893437911540225</v>
      </c>
      <c r="H15" s="33">
        <v>180</v>
      </c>
      <c r="I15" s="34"/>
      <c r="J15" s="34">
        <f>H15/H37*900</f>
        <v>0.5893437911540225</v>
      </c>
    </row>
    <row r="16" spans="2:10" ht="15">
      <c r="B16" s="55"/>
      <c r="C16" s="56"/>
      <c r="D16" s="16" t="s">
        <v>10</v>
      </c>
      <c r="E16" s="23" t="s">
        <v>5</v>
      </c>
      <c r="F16" s="26">
        <f t="shared" si="0"/>
        <v>7.988882502310082</v>
      </c>
      <c r="H16" s="33">
        <v>2440</v>
      </c>
      <c r="I16" s="34"/>
      <c r="J16" s="34">
        <f>H16/H37*900</f>
        <v>7.988882502310082</v>
      </c>
    </row>
    <row r="17" spans="2:10" ht="15">
      <c r="B17" s="55"/>
      <c r="C17" s="56"/>
      <c r="D17" s="17" t="s">
        <v>11</v>
      </c>
      <c r="E17" s="23" t="s">
        <v>5</v>
      </c>
      <c r="F17" s="26">
        <f t="shared" si="0"/>
        <v>6.810194920002036</v>
      </c>
      <c r="H17" s="33">
        <v>2080</v>
      </c>
      <c r="I17" s="34"/>
      <c r="J17" s="34">
        <f>H17/H37*900</f>
        <v>6.810194920002036</v>
      </c>
    </row>
    <row r="18" spans="2:10" ht="15">
      <c r="B18" s="55"/>
      <c r="C18" s="56"/>
      <c r="D18" s="18" t="s">
        <v>12</v>
      </c>
      <c r="E18" s="23" t="s">
        <v>5</v>
      </c>
      <c r="F18" s="26">
        <f t="shared" si="0"/>
        <v>2.2296840098660513</v>
      </c>
      <c r="H18" s="33">
        <v>681</v>
      </c>
      <c r="I18" s="34"/>
      <c r="J18" s="34">
        <f>H18/H37*900</f>
        <v>2.2296840098660513</v>
      </c>
    </row>
    <row r="19" spans="2:10" ht="15">
      <c r="B19" s="55"/>
      <c r="C19" s="56"/>
      <c r="D19" s="19" t="s">
        <v>13</v>
      </c>
      <c r="E19" s="23" t="s">
        <v>5</v>
      </c>
      <c r="F19" s="26">
        <f t="shared" si="0"/>
        <v>2.35737516461609</v>
      </c>
      <c r="H19" s="33">
        <v>720</v>
      </c>
      <c r="I19" s="34"/>
      <c r="J19" s="34">
        <f>H19/H37*900</f>
        <v>2.35737516461609</v>
      </c>
    </row>
    <row r="20" spans="2:10" ht="15">
      <c r="B20" s="55"/>
      <c r="C20" s="56"/>
      <c r="D20" s="14" t="s">
        <v>14</v>
      </c>
      <c r="E20" s="23" t="s">
        <v>5</v>
      </c>
      <c r="F20" s="26">
        <f t="shared" si="0"/>
        <v>2.0954445907698576</v>
      </c>
      <c r="H20" s="35">
        <v>640</v>
      </c>
      <c r="I20" s="34"/>
      <c r="J20" s="34">
        <f>H20/H37*900</f>
        <v>2.0954445907698576</v>
      </c>
    </row>
    <row r="21" spans="2:10" ht="15">
      <c r="B21" s="55"/>
      <c r="C21" s="56"/>
      <c r="D21" s="6">
        <v>1691030</v>
      </c>
      <c r="E21" s="23" t="s">
        <v>5</v>
      </c>
      <c r="F21" s="26">
        <f t="shared" si="0"/>
        <v>307.441011052015</v>
      </c>
      <c r="H21" s="35">
        <v>93900</v>
      </c>
      <c r="I21" s="34"/>
      <c r="J21" s="34">
        <f>H21/H37*900</f>
        <v>307.441011052015</v>
      </c>
    </row>
    <row r="22" spans="2:10" ht="15">
      <c r="B22" s="55"/>
      <c r="C22" s="56"/>
      <c r="D22" s="20" t="s">
        <v>15</v>
      </c>
      <c r="E22" s="23" t="s">
        <v>5</v>
      </c>
      <c r="F22" s="26">
        <f t="shared" si="0"/>
        <v>19.44834510808274</v>
      </c>
      <c r="H22" s="35">
        <v>5940</v>
      </c>
      <c r="I22" s="34"/>
      <c r="J22" s="34">
        <f>H22/H37*900</f>
        <v>19.44834510808274</v>
      </c>
    </row>
    <row r="23" spans="2:10" ht="15">
      <c r="B23" s="55"/>
      <c r="C23" s="56"/>
      <c r="D23" s="14" t="s">
        <v>16</v>
      </c>
      <c r="E23" s="23" t="s">
        <v>17</v>
      </c>
      <c r="F23" s="26">
        <f t="shared" si="0"/>
        <v>66.79229633078921</v>
      </c>
      <c r="H23" s="33">
        <v>20400</v>
      </c>
      <c r="I23" s="34"/>
      <c r="J23" s="34">
        <f>H23/H37*900</f>
        <v>66.79229633078921</v>
      </c>
    </row>
    <row r="24" spans="2:10" ht="15">
      <c r="B24" s="55"/>
      <c r="C24" s="56"/>
      <c r="D24" s="6">
        <v>524698</v>
      </c>
      <c r="E24" s="23" t="s">
        <v>5</v>
      </c>
      <c r="F24" s="26">
        <f t="shared" si="0"/>
        <v>16.305178221927957</v>
      </c>
      <c r="H24" s="33">
        <v>4980</v>
      </c>
      <c r="I24" s="34"/>
      <c r="J24" s="34">
        <f>H24/H37*900</f>
        <v>16.305178221927957</v>
      </c>
    </row>
    <row r="25" spans="2:10" ht="15">
      <c r="B25" s="55"/>
      <c r="C25" s="56"/>
      <c r="D25" s="6">
        <v>351715</v>
      </c>
      <c r="E25" s="23" t="s">
        <v>17</v>
      </c>
      <c r="F25" s="26">
        <f t="shared" si="0"/>
        <v>39.420551363857946</v>
      </c>
      <c r="H25" s="33">
        <v>12040</v>
      </c>
      <c r="I25" s="34"/>
      <c r="J25" s="34">
        <f>H25/H37*900</f>
        <v>39.420551363857946</v>
      </c>
    </row>
    <row r="26" spans="2:10" ht="15">
      <c r="B26" s="55"/>
      <c r="C26" s="56"/>
      <c r="D26" s="6">
        <v>201628</v>
      </c>
      <c r="E26" s="23" t="s">
        <v>5</v>
      </c>
      <c r="F26" s="26">
        <f t="shared" si="0"/>
        <v>27.50271025385438</v>
      </c>
      <c r="H26" s="33">
        <v>8400</v>
      </c>
      <c r="I26" s="34"/>
      <c r="J26" s="34">
        <f>H26/H37*900</f>
        <v>27.50271025385438</v>
      </c>
    </row>
    <row r="27" spans="2:10" ht="15">
      <c r="B27" s="55"/>
      <c r="C27" s="56"/>
      <c r="D27" s="6">
        <v>228217</v>
      </c>
      <c r="E27" s="23" t="s">
        <v>5</v>
      </c>
      <c r="F27" s="26">
        <f t="shared" si="0"/>
        <v>42.563718250012734</v>
      </c>
      <c r="H27" s="33">
        <v>13000</v>
      </c>
      <c r="I27" s="34"/>
      <c r="J27" s="34">
        <f>H27/H37*900</f>
        <v>42.563718250012734</v>
      </c>
    </row>
    <row r="28" spans="2:10" ht="15">
      <c r="B28" s="55"/>
      <c r="C28" s="56"/>
      <c r="D28" s="6">
        <v>425392</v>
      </c>
      <c r="E28" s="23" t="s">
        <v>5</v>
      </c>
      <c r="F28" s="26">
        <f t="shared" si="0"/>
        <v>1.3423941909619401</v>
      </c>
      <c r="H28" s="33">
        <v>410</v>
      </c>
      <c r="I28" s="34"/>
      <c r="J28" s="34">
        <f>H28/H37*900</f>
        <v>1.3423941909619401</v>
      </c>
    </row>
    <row r="29" spans="2:10" ht="15">
      <c r="B29" s="55"/>
      <c r="C29" s="56"/>
      <c r="D29" s="6">
        <v>201392</v>
      </c>
      <c r="E29" s="23" t="s">
        <v>5</v>
      </c>
      <c r="F29" s="26">
        <f t="shared" si="0"/>
        <v>4.71475032923218</v>
      </c>
      <c r="H29" s="35">
        <v>1440</v>
      </c>
      <c r="I29" s="34"/>
      <c r="J29" s="34">
        <f>H29/H37*900</f>
        <v>4.71475032923218</v>
      </c>
    </row>
    <row r="30" spans="2:10" ht="15">
      <c r="B30" s="55"/>
      <c r="C30" s="56"/>
      <c r="D30" s="6">
        <v>632736</v>
      </c>
      <c r="E30" s="23" t="s">
        <v>5</v>
      </c>
      <c r="F30" s="26">
        <f t="shared" si="0"/>
        <v>19.44834510808274</v>
      </c>
      <c r="H30" s="33">
        <v>5940</v>
      </c>
      <c r="I30" s="34"/>
      <c r="J30" s="34">
        <f>H30/H37*900</f>
        <v>19.44834510808274</v>
      </c>
    </row>
    <row r="31" spans="2:10" ht="15">
      <c r="B31" s="55"/>
      <c r="C31" s="56"/>
      <c r="D31" s="6">
        <v>10651766</v>
      </c>
      <c r="E31" s="23" t="s">
        <v>5</v>
      </c>
      <c r="F31" s="26">
        <f t="shared" si="0"/>
        <v>7.465021354617618</v>
      </c>
      <c r="H31" s="33">
        <v>2280</v>
      </c>
      <c r="I31" s="34"/>
      <c r="J31" s="34">
        <f>H31/H37*900</f>
        <v>7.465021354617618</v>
      </c>
    </row>
    <row r="32" spans="2:10" ht="15">
      <c r="B32" s="55"/>
      <c r="C32" s="56"/>
      <c r="D32" s="6">
        <v>234294</v>
      </c>
      <c r="E32" s="23" t="s">
        <v>5</v>
      </c>
      <c r="F32" s="26">
        <f t="shared" si="0"/>
        <v>252.10817732699851</v>
      </c>
      <c r="H32" s="35">
        <v>77000</v>
      </c>
      <c r="I32" s="34"/>
      <c r="J32" s="34">
        <f>H32/H37*900</f>
        <v>252.10817732699851</v>
      </c>
    </row>
    <row r="33" spans="2:10" ht="15">
      <c r="B33" s="55"/>
      <c r="C33" s="56"/>
      <c r="D33" s="7" t="s">
        <v>18</v>
      </c>
      <c r="E33" s="23" t="s">
        <v>5</v>
      </c>
      <c r="F33" s="26">
        <f t="shared" si="0"/>
        <v>2.1969426881352727</v>
      </c>
      <c r="H33" s="33">
        <v>671</v>
      </c>
      <c r="I33" s="34"/>
      <c r="J33" s="34">
        <f>H33/H37*900</f>
        <v>2.1969426881352727</v>
      </c>
    </row>
    <row r="34" spans="2:10" ht="15">
      <c r="B34" s="55"/>
      <c r="C34" s="56"/>
      <c r="D34" s="7">
        <v>1658240</v>
      </c>
      <c r="E34" s="23" t="s">
        <v>5</v>
      </c>
      <c r="F34" s="26">
        <f t="shared" si="0"/>
        <v>20.430584760006113</v>
      </c>
      <c r="H34" s="33">
        <v>6240</v>
      </c>
      <c r="I34" s="34"/>
      <c r="J34" s="34">
        <f>H34/H37*900</f>
        <v>20.430584760006113</v>
      </c>
    </row>
    <row r="35" spans="2:10" ht="15">
      <c r="B35" s="55"/>
      <c r="C35" s="56"/>
      <c r="D35" s="7">
        <v>586399</v>
      </c>
      <c r="E35" s="24" t="s">
        <v>17</v>
      </c>
      <c r="F35" s="26">
        <f t="shared" si="0"/>
        <v>15.977765004620164</v>
      </c>
      <c r="H35" s="35">
        <v>4880</v>
      </c>
      <c r="I35" s="34"/>
      <c r="J35" s="34">
        <f>H35/H37*900</f>
        <v>15.977765004620164</v>
      </c>
    </row>
    <row r="36" spans="2:10" ht="15.75" thickBot="1">
      <c r="B36" s="57"/>
      <c r="C36" s="58"/>
      <c r="D36" s="21" t="s">
        <v>19</v>
      </c>
      <c r="E36" s="25" t="s">
        <v>17</v>
      </c>
      <c r="F36" s="26">
        <f t="shared" si="0"/>
        <v>0</v>
      </c>
      <c r="H36" s="35">
        <v>0</v>
      </c>
      <c r="I36" s="34"/>
      <c r="J36" s="34">
        <f>H36/H37*900</f>
        <v>0</v>
      </c>
    </row>
    <row r="37" spans="2:10" ht="15.75" thickBot="1">
      <c r="B37" s="51" t="s">
        <v>1</v>
      </c>
      <c r="C37" s="52"/>
      <c r="D37" s="8"/>
      <c r="E37" s="9"/>
      <c r="F37" s="27">
        <f>SUM(F10:F36)</f>
        <v>900.0000000000001</v>
      </c>
      <c r="H37" s="36">
        <f>SUM(H10:H36)</f>
        <v>274882</v>
      </c>
      <c r="I37" s="37"/>
      <c r="J37" s="37">
        <f>SUM(J10:J36)</f>
        <v>900.0000000000001</v>
      </c>
    </row>
    <row r="38" spans="2:6" ht="15">
      <c r="B38" s="10"/>
      <c r="C38" s="10"/>
      <c r="D38" s="10"/>
      <c r="E38" s="10"/>
      <c r="F38" s="10"/>
    </row>
    <row r="39" spans="2:6" ht="15">
      <c r="B39" s="28"/>
      <c r="C39" s="28"/>
      <c r="D39" s="29"/>
      <c r="E39" s="29"/>
      <c r="F39" s="30"/>
    </row>
    <row r="41" spans="2:6" ht="15">
      <c r="B41" s="41" t="s">
        <v>27</v>
      </c>
      <c r="C41" s="41"/>
      <c r="E41" s="42" t="s">
        <v>28</v>
      </c>
      <c r="F41" s="42"/>
    </row>
  </sheetData>
  <sheetProtection/>
  <mergeCells count="10">
    <mergeCell ref="B2:F2"/>
    <mergeCell ref="B1:F1"/>
    <mergeCell ref="B41:C41"/>
    <mergeCell ref="E41:F41"/>
    <mergeCell ref="B3:F5"/>
    <mergeCell ref="B7:C7"/>
    <mergeCell ref="B8:C8"/>
    <mergeCell ref="B9:C9"/>
    <mergeCell ref="B37:C37"/>
    <mergeCell ref="B10:C36"/>
  </mergeCells>
  <printOptions/>
  <pageMargins left="0.72" right="0.41" top="0.37" bottom="0.17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Energetik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</dc:creator>
  <cp:keywords/>
  <dc:description/>
  <cp:lastModifiedBy>Андрей</cp:lastModifiedBy>
  <cp:lastPrinted>2013-12-04T10:53:23Z</cp:lastPrinted>
  <dcterms:created xsi:type="dcterms:W3CDTF">2012-08-06T08:22:59Z</dcterms:created>
  <dcterms:modified xsi:type="dcterms:W3CDTF">2014-01-09T11:05:30Z</dcterms:modified>
  <cp:category/>
  <cp:version/>
  <cp:contentType/>
  <cp:contentStatus/>
</cp:coreProperties>
</file>